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0860" windowHeight="471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<sst xmlns="http://schemas.openxmlformats.org/spreadsheetml/2006/main" count="43" uniqueCount="19">
  <si>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</si>
  <si>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</si>
  <si>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</si>
  <si>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</si>
  <si>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</si>
  <si>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</si>
  <si>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</si>
  <si>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</si>
  <si>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</si>
  <si>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</si>
  <si>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</si>
  <si>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</si>
  <si>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</si>
  <si>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</si>
  <si>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</si>
  <si>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</si>
  <si>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</si>
  <si>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</si>
  <si>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ΣΕΠΤΕΜΒΡΙΟ ΤΟΥ 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</si>
</sst>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Σεπτέμβριο του 2021
</a:t>
            </a:r>
          </a:p>
        </c:rich>
      </c:tx>
      <c:layout>
        <c:manualLayout>
          <c:xMode val="factor"/>
          <c:yMode val="factor"/>
          <c:x val="0.0612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4525"/>
          <c:w val="0.978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7290888"/>
        <c:axId val="65617993"/>
      </c:lineChart>
      <c:catAx>
        <c:axId val="7290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17993"/>
        <c:crosses val="autoZero"/>
        <c:auto val="1"/>
        <c:lblOffset val="100"/>
        <c:tickLblSkip val="1"/>
        <c:noMultiLvlLbl val="0"/>
      </c:catAx>
      <c:valAx>
        <c:axId val="656179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90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90" zoomScaleNormal="90" zoomScaleSheetLayoutView="100" zoomScalePageLayoutView="0" workbookViewId="0" topLeftCell="A1">
      <selection activeCell="R10" sqref="R10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11.421875" style="0" customWidth="1"/>
    <col min="23" max="23" width="11.00390625" style="0" bestFit="1" customWidth="1"/>
  </cols>
  <sheetData>
    <row r="1" spans="1:21" ht="12.75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3" t="s">
        <v>0</v>
      </c>
      <c r="C3" s="55"/>
      <c r="D3" s="53" t="s">
        <v>1</v>
      </c>
      <c r="E3" s="54"/>
      <c r="F3" s="53" t="s">
        <v>2</v>
      </c>
      <c r="G3" s="55"/>
      <c r="H3" s="53" t="s">
        <v>3</v>
      </c>
      <c r="I3" s="54"/>
      <c r="J3" s="53" t="s">
        <v>4</v>
      </c>
      <c r="K3" s="54"/>
      <c r="L3" s="53" t="s">
        <v>5</v>
      </c>
      <c r="M3" s="55"/>
      <c r="N3" s="53" t="s">
        <v>6</v>
      </c>
      <c r="O3" s="54"/>
      <c r="P3" s="53" t="s">
        <v>7</v>
      </c>
      <c r="Q3" s="54"/>
      <c r="R3" s="53" t="s">
        <v>8</v>
      </c>
      <c r="S3" s="55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75</v>
      </c>
      <c r="C5" s="35">
        <f>B5/B10</f>
        <v>0.006623101377605086</v>
      </c>
      <c r="D5" s="36">
        <v>0</v>
      </c>
      <c r="E5" s="35">
        <f>D5/D10</f>
        <v>0</v>
      </c>
      <c r="F5" s="37">
        <v>8</v>
      </c>
      <c r="G5" s="35">
        <f>F5/F10</f>
        <v>0.01652892561983471</v>
      </c>
      <c r="H5" s="37">
        <v>7</v>
      </c>
      <c r="I5" s="35">
        <f>H5/H10</f>
        <v>0.005311077389984826</v>
      </c>
      <c r="J5" s="37">
        <v>19</v>
      </c>
      <c r="K5" s="35">
        <f>J5/J10</f>
        <v>0.005565319273579379</v>
      </c>
      <c r="L5" s="37">
        <v>18</v>
      </c>
      <c r="M5" s="35">
        <f>L5/L10</f>
        <v>0.00761743546339399</v>
      </c>
      <c r="N5" s="37">
        <v>12</v>
      </c>
      <c r="O5" s="35">
        <f>N5/N10</f>
        <v>0.005069708491761723</v>
      </c>
      <c r="P5" s="37">
        <v>10</v>
      </c>
      <c r="Q5" s="35">
        <f>P5/P10</f>
        <v>0.007830853563038372</v>
      </c>
      <c r="R5" s="37">
        <v>1</v>
      </c>
      <c r="S5" s="21">
        <f>R5/R10</f>
        <v>0.014705882352941176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1868</v>
      </c>
      <c r="C6" s="35">
        <f>B6/B10</f>
        <v>0.1649593783115507</v>
      </c>
      <c r="D6" s="36">
        <v>7</v>
      </c>
      <c r="E6" s="35">
        <f>D6/D10</f>
        <v>0.21212121212121213</v>
      </c>
      <c r="F6" s="37">
        <v>94</v>
      </c>
      <c r="G6" s="35">
        <f>F6/F10</f>
        <v>0.19421487603305784</v>
      </c>
      <c r="H6" s="37">
        <v>135</v>
      </c>
      <c r="I6" s="35">
        <f>H6/H10</f>
        <v>0.10242792109256449</v>
      </c>
      <c r="J6" s="37">
        <v>403</v>
      </c>
      <c r="K6" s="35">
        <f>J6/J10</f>
        <v>0.11804335090802577</v>
      </c>
      <c r="L6" s="37">
        <v>402</v>
      </c>
      <c r="M6" s="35">
        <f>L6/L10</f>
        <v>0.17012272534913245</v>
      </c>
      <c r="N6" s="37">
        <v>481</v>
      </c>
      <c r="O6" s="35">
        <f>N6/N10</f>
        <v>0.20321081537811575</v>
      </c>
      <c r="P6" s="37">
        <v>327</v>
      </c>
      <c r="Q6" s="35">
        <f>P6/P10</f>
        <v>0.25606891151135475</v>
      </c>
      <c r="R6" s="37">
        <v>19</v>
      </c>
      <c r="S6" s="21">
        <f>R6/R10</f>
        <v>0.27941176470588236</v>
      </c>
      <c r="T6" s="11"/>
      <c r="U6" s="11"/>
      <c r="V6" s="25"/>
      <c r="W6" s="28">
        <f>D10</f>
        <v>33</v>
      </c>
      <c r="X6" s="28">
        <f>F10</f>
        <v>484</v>
      </c>
      <c r="Y6" s="28">
        <f>H10</f>
        <v>1318</v>
      </c>
      <c r="Z6" s="28">
        <f>J10</f>
        <v>3414</v>
      </c>
      <c r="AA6" s="28">
        <f>L10</f>
        <v>2363</v>
      </c>
      <c r="AB6" s="28">
        <f>N10</f>
        <v>2367</v>
      </c>
      <c r="AC6" s="28">
        <f>P10</f>
        <v>1277</v>
      </c>
      <c r="AD6" s="27">
        <f>R10</f>
        <v>68</v>
      </c>
      <c r="AE6" s="6"/>
    </row>
    <row r="7" spans="1:21" ht="15">
      <c r="A7" s="4" t="s">
        <v>11</v>
      </c>
      <c r="B7" s="34">
        <f t="shared" si="0"/>
        <v>4060</v>
      </c>
      <c r="C7" s="35">
        <f>B7/B10</f>
        <v>0.35853055457435534</v>
      </c>
      <c r="D7" s="36">
        <v>15</v>
      </c>
      <c r="E7" s="35">
        <f>D7/D10</f>
        <v>0.45454545454545453</v>
      </c>
      <c r="F7" s="37">
        <v>165</v>
      </c>
      <c r="G7" s="35">
        <f>F7/F10</f>
        <v>0.3409090909090909</v>
      </c>
      <c r="H7" s="37">
        <v>362</v>
      </c>
      <c r="I7" s="35">
        <f>H7/H10</f>
        <v>0.2746585735963581</v>
      </c>
      <c r="J7" s="37">
        <v>921</v>
      </c>
      <c r="K7" s="35">
        <f>J7/J10</f>
        <v>0.2697715289982425</v>
      </c>
      <c r="L7" s="37">
        <v>904</v>
      </c>
      <c r="M7" s="35">
        <f>L7/L10</f>
        <v>0.3825645366060093</v>
      </c>
      <c r="N7" s="37">
        <v>1114</v>
      </c>
      <c r="O7" s="35">
        <f>N7/N10</f>
        <v>0.47063793831854667</v>
      </c>
      <c r="P7" s="37">
        <v>553</v>
      </c>
      <c r="Q7" s="35">
        <f>P7/P10</f>
        <v>0.4330462020360219</v>
      </c>
      <c r="R7" s="37">
        <v>26</v>
      </c>
      <c r="S7" s="21">
        <f>R7/R10</f>
        <v>0.38235294117647056</v>
      </c>
      <c r="T7" s="11"/>
      <c r="U7" s="11"/>
    </row>
    <row r="8" spans="1:25" ht="15">
      <c r="A8" s="4" t="s">
        <v>12</v>
      </c>
      <c r="B8" s="34">
        <f t="shared" si="0"/>
        <v>947</v>
      </c>
      <c r="C8" s="35">
        <f>B8/B10</f>
        <v>0.08362769339456022</v>
      </c>
      <c r="D8" s="36">
        <v>11</v>
      </c>
      <c r="E8" s="35">
        <f>D8/D10</f>
        <v>0.3333333333333333</v>
      </c>
      <c r="F8" s="37">
        <v>72</v>
      </c>
      <c r="G8" s="35">
        <f>F8/F10</f>
        <v>0.1487603305785124</v>
      </c>
      <c r="H8" s="37">
        <v>100</v>
      </c>
      <c r="I8" s="35">
        <f>H8/H10</f>
        <v>0.07587253414264036</v>
      </c>
      <c r="J8" s="37">
        <v>214</v>
      </c>
      <c r="K8" s="35">
        <f>J8/J10</f>
        <v>0.0626830697129467</v>
      </c>
      <c r="L8" s="37">
        <v>203</v>
      </c>
      <c r="M8" s="35">
        <f>L8/L10</f>
        <v>0.08590774439272111</v>
      </c>
      <c r="N8" s="37">
        <v>218</v>
      </c>
      <c r="O8" s="35">
        <f>N8/N10</f>
        <v>0.09209970426700465</v>
      </c>
      <c r="P8" s="37">
        <v>127</v>
      </c>
      <c r="Q8" s="35">
        <f>P8/P10</f>
        <v>0.09945184025058731</v>
      </c>
      <c r="R8" s="37">
        <v>2</v>
      </c>
      <c r="S8" s="21">
        <f>R8/R10</f>
        <v>0.029411764705882353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4374</v>
      </c>
      <c r="C9" s="35">
        <f>B9/B10</f>
        <v>0.38625927234192864</v>
      </c>
      <c r="D9" s="36">
        <v>0</v>
      </c>
      <c r="E9" s="35">
        <f>D9/D10</f>
        <v>0</v>
      </c>
      <c r="F9" s="38">
        <f>37+108</f>
        <v>145</v>
      </c>
      <c r="G9" s="35">
        <f>F9/F10</f>
        <v>0.29958677685950413</v>
      </c>
      <c r="H9" s="38">
        <f>131+583</f>
        <v>714</v>
      </c>
      <c r="I9" s="35">
        <f>H9/H10</f>
        <v>0.5417298937784522</v>
      </c>
      <c r="J9" s="38">
        <f>352+1505</f>
        <v>1857</v>
      </c>
      <c r="K9" s="35">
        <f>J9/J10</f>
        <v>0.5439367311072056</v>
      </c>
      <c r="L9" s="38">
        <f>293+543</f>
        <v>836</v>
      </c>
      <c r="M9" s="35">
        <f>L9/L10</f>
        <v>0.35378755818874313</v>
      </c>
      <c r="N9" s="38">
        <f>252+290</f>
        <v>542</v>
      </c>
      <c r="O9" s="35">
        <f>N9/N10</f>
        <v>0.2289818335445712</v>
      </c>
      <c r="P9" s="38">
        <f>99+161</f>
        <v>260</v>
      </c>
      <c r="Q9" s="35">
        <f>P9/P10</f>
        <v>0.20360219263899765</v>
      </c>
      <c r="R9" s="38">
        <v>20</v>
      </c>
      <c r="S9" s="21">
        <f>R9/R10</f>
        <v>0.29411764705882354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11324</v>
      </c>
      <c r="C10" s="32">
        <f>B10/B10</f>
        <v>1</v>
      </c>
      <c r="D10" s="33">
        <f>SUM(D5:D9)</f>
        <v>33</v>
      </c>
      <c r="E10" s="32">
        <f>D10/D10</f>
        <v>1</v>
      </c>
      <c r="F10" s="33">
        <f>SUM(F5:F9)</f>
        <v>484</v>
      </c>
      <c r="G10" s="32">
        <f>F10/F10</f>
        <v>1</v>
      </c>
      <c r="H10" s="33">
        <f>SUM(H5:H9)</f>
        <v>1318</v>
      </c>
      <c r="I10" s="32">
        <f>H10/H10</f>
        <v>1</v>
      </c>
      <c r="J10" s="33">
        <f>SUM(J5:J9)</f>
        <v>3414</v>
      </c>
      <c r="K10" s="32">
        <f>J10/J10</f>
        <v>1</v>
      </c>
      <c r="L10" s="33">
        <f>SUM(L5:L9)</f>
        <v>2363</v>
      </c>
      <c r="M10" s="32">
        <f>L10/L10</f>
        <v>1</v>
      </c>
      <c r="N10" s="33">
        <f>SUM(N5:N9)</f>
        <v>2367</v>
      </c>
      <c r="O10" s="32">
        <f>N10/N10</f>
        <v>1</v>
      </c>
      <c r="P10" s="33">
        <f>SUM(P5:P9)</f>
        <v>1277</v>
      </c>
      <c r="Q10" s="32">
        <f>P10/P10</f>
        <v>1</v>
      </c>
      <c r="R10" s="33">
        <f>SUM(R5:R9)</f>
        <v>68</v>
      </c>
      <c r="S10" s="17">
        <f>R10/R10</f>
        <v>1</v>
      </c>
      <c r="T10" s="12"/>
      <c r="U10" s="12"/>
      <c r="V10" s="48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8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2"/>
      <c r="B13" s="5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6"/>
      <c r="X13" s="56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9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9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9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9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0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9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0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  <row r="33" ht="12.75">
      <c r="D33" s="47"/>
    </row>
    <row r="34" ht="12.75">
      <c r="D34" s="47"/>
    </row>
    <row r="35" ht="12.75">
      <c r="D35" s="47"/>
    </row>
    <row r="36" ht="12.75">
      <c r="D36" s="46"/>
    </row>
    <row r="37" ht="12.75">
      <c r="D37" s="47"/>
    </row>
    <row r="38" ht="12.75">
      <c r="D38" s="47"/>
    </row>
  </sheetData>
  <sheetProtection/>
  <mergeCells count="12">
    <mergeCell ref="R3:S3"/>
    <mergeCell ref="P3:Q3"/>
    <mergeCell ref="N3:O3"/>
    <mergeCell ref="J3:K3"/>
    <mergeCell ref="L3:M3"/>
    <mergeCell ref="W13:X13"/>
    <mergeCell ref="A1:O1"/>
    <mergeCell ref="A13:B13"/>
    <mergeCell ref="H3:I3"/>
    <mergeCell ref="B3:C3"/>
    <mergeCell ref="D3:E3"/>
    <mergeCell ref="F3:G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2021-10-20T11:30:29Z</cp:lastPrinted>
  <dcterms:created xsi:type="dcterms:W3CDTF">2003-11-05T09:55:20Z</dcterms:created>
  <dcterms:modified xsi:type="dcterms:W3CDTF">2021-10-20T11:30:33Z</dcterms:modified>
  <cp:category/>
  <cp:version/>
  <cp:contentType/>
  <cp:contentStatus/>
</cp:coreProperties>
</file>